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waite/Desktop/"/>
    </mc:Choice>
  </mc:AlternateContent>
  <xr:revisionPtr revIDLastSave="0" documentId="8_{4948A5AC-DFBF-DB4B-B263-C6AEDAF86C03}" xr6:coauthVersionLast="47" xr6:coauthVersionMax="47" xr10:uidLastSave="{00000000-0000-0000-0000-000000000000}"/>
  <bookViews>
    <workbookView xWindow="0" yWindow="660" windowWidth="29360" windowHeight="17140" xr2:uid="{F214B090-951D-AE49-B413-8EA35A4F6F5C}"/>
  </bookViews>
  <sheets>
    <sheet name="Single Scenario" sheetId="2" r:id="rId1"/>
    <sheet name="Multiple Scenarios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3" l="1"/>
  <c r="G6" i="3"/>
  <c r="H6" i="3"/>
  <c r="I6" i="3"/>
  <c r="J6" i="3"/>
  <c r="K6" i="3"/>
  <c r="L6" i="3"/>
  <c r="M6" i="3"/>
  <c r="N6" i="3"/>
  <c r="O6" i="3"/>
  <c r="P6" i="3"/>
  <c r="F7" i="3"/>
  <c r="G7" i="3"/>
  <c r="H7" i="3"/>
  <c r="I7" i="3"/>
  <c r="J7" i="3"/>
  <c r="K7" i="3"/>
  <c r="L7" i="3"/>
  <c r="M7" i="3"/>
  <c r="N7" i="3"/>
  <c r="O7" i="3"/>
  <c r="P7" i="3"/>
  <c r="F8" i="3"/>
  <c r="G8" i="3"/>
  <c r="H8" i="3"/>
  <c r="I8" i="3"/>
  <c r="J8" i="3"/>
  <c r="K8" i="3"/>
  <c r="L8" i="3"/>
  <c r="M8" i="3"/>
  <c r="N8" i="3"/>
  <c r="O8" i="3"/>
  <c r="P8" i="3"/>
  <c r="F9" i="3"/>
  <c r="G9" i="3"/>
  <c r="H9" i="3"/>
  <c r="I9" i="3"/>
  <c r="J9" i="3"/>
  <c r="K9" i="3"/>
  <c r="L9" i="3"/>
  <c r="M9" i="3"/>
  <c r="N9" i="3"/>
  <c r="O9" i="3"/>
  <c r="P9" i="3"/>
  <c r="F10" i="3"/>
  <c r="G10" i="3"/>
  <c r="H10" i="3"/>
  <c r="I10" i="3"/>
  <c r="J10" i="3"/>
  <c r="K10" i="3"/>
  <c r="L10" i="3"/>
  <c r="M10" i="3"/>
  <c r="N10" i="3"/>
  <c r="O10" i="3"/>
  <c r="P10" i="3"/>
  <c r="F11" i="3"/>
  <c r="G11" i="3"/>
  <c r="H11" i="3"/>
  <c r="I11" i="3"/>
  <c r="J11" i="3"/>
  <c r="K11" i="3"/>
  <c r="L11" i="3"/>
  <c r="M11" i="3"/>
  <c r="N11" i="3"/>
  <c r="O11" i="3"/>
  <c r="P11" i="3"/>
  <c r="F12" i="3"/>
  <c r="G12" i="3"/>
  <c r="H12" i="3"/>
  <c r="I12" i="3"/>
  <c r="J12" i="3"/>
  <c r="K12" i="3"/>
  <c r="L12" i="3"/>
  <c r="M12" i="3"/>
  <c r="N12" i="3"/>
  <c r="O12" i="3"/>
  <c r="P12" i="3"/>
  <c r="F13" i="3"/>
  <c r="G13" i="3"/>
  <c r="H13" i="3"/>
  <c r="I13" i="3"/>
  <c r="J13" i="3"/>
  <c r="K13" i="3"/>
  <c r="L13" i="3"/>
  <c r="M13" i="3"/>
  <c r="N13" i="3"/>
  <c r="O13" i="3"/>
  <c r="P13" i="3"/>
  <c r="F14" i="3"/>
  <c r="G14" i="3"/>
  <c r="H14" i="3"/>
  <c r="I14" i="3"/>
  <c r="J14" i="3"/>
  <c r="K14" i="3"/>
  <c r="L14" i="3"/>
  <c r="M14" i="3"/>
  <c r="N14" i="3"/>
  <c r="O14" i="3"/>
  <c r="P14" i="3"/>
  <c r="F15" i="3"/>
  <c r="G15" i="3"/>
  <c r="H15" i="3"/>
  <c r="I15" i="3"/>
  <c r="J15" i="3"/>
  <c r="K15" i="3"/>
  <c r="L15" i="3"/>
  <c r="M15" i="3"/>
  <c r="N15" i="3"/>
  <c r="O15" i="3"/>
  <c r="P15" i="3"/>
  <c r="F16" i="3"/>
  <c r="G16" i="3"/>
  <c r="H16" i="3"/>
  <c r="I16" i="3"/>
  <c r="J16" i="3"/>
  <c r="K16" i="3"/>
  <c r="L16" i="3"/>
  <c r="M16" i="3"/>
  <c r="N16" i="3"/>
  <c r="O16" i="3"/>
  <c r="P16" i="3"/>
  <c r="F17" i="3"/>
  <c r="G17" i="3"/>
  <c r="H17" i="3"/>
  <c r="I17" i="3"/>
  <c r="J17" i="3"/>
  <c r="K17" i="3"/>
  <c r="L17" i="3"/>
  <c r="M17" i="3"/>
  <c r="N17" i="3"/>
  <c r="O17" i="3"/>
  <c r="P17" i="3"/>
  <c r="F18" i="3"/>
  <c r="G18" i="3"/>
  <c r="H18" i="3"/>
  <c r="I18" i="3"/>
  <c r="J18" i="3"/>
  <c r="K18" i="3"/>
  <c r="L18" i="3"/>
  <c r="M18" i="3"/>
  <c r="N18" i="3"/>
  <c r="O18" i="3"/>
  <c r="P18" i="3"/>
  <c r="G5" i="3"/>
  <c r="H5" i="3"/>
  <c r="I5" i="3"/>
  <c r="J5" i="3"/>
  <c r="K5" i="3"/>
  <c r="L5" i="3"/>
  <c r="M5" i="3"/>
  <c r="N5" i="3"/>
  <c r="O5" i="3"/>
  <c r="P5" i="3"/>
  <c r="F5" i="3"/>
  <c r="F6" i="2"/>
  <c r="G6" i="2" l="1"/>
  <c r="I6" i="2" s="1"/>
  <c r="F7" i="2"/>
  <c r="F8" i="2"/>
  <c r="H6" i="2" l="1"/>
  <c r="G7" i="2"/>
  <c r="H7" i="2" s="1"/>
  <c r="G8" i="2"/>
  <c r="H8" i="2" s="1"/>
</calcChain>
</file>

<file path=xl/sharedStrings.xml><?xml version="1.0" encoding="utf-8"?>
<sst xmlns="http://schemas.openxmlformats.org/spreadsheetml/2006/main" count="23" uniqueCount="16">
  <si>
    <t>Round Trip Losses</t>
  </si>
  <si>
    <t>Standard Electricity Rate</t>
  </si>
  <si>
    <t>Cheap Electricity Rate</t>
  </si>
  <si>
    <t>Daily Electricity Usage (kWh)</t>
  </si>
  <si>
    <t>Battery Capacity (kWh)</t>
  </si>
  <si>
    <t>Daily</t>
  </si>
  <si>
    <t>Monthly</t>
  </si>
  <si>
    <t>Annually</t>
  </si>
  <si>
    <t>Without</t>
  </si>
  <si>
    <t>Battery</t>
  </si>
  <si>
    <t>With</t>
  </si>
  <si>
    <t>Percentage</t>
  </si>
  <si>
    <t>Saving</t>
  </si>
  <si>
    <t>Home Battery Savings Calculator</t>
  </si>
  <si>
    <t>Daily Usage (kWh)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</si>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</sst>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£&quot;* #,##0.00_);_(&quot;£&quot;* \(#,##0.00\);_(&quot;£&quot;* &quot;-&quot;??_);_(@_)"/>
    <numFmt numFmtId="171" formatCode="0.0"/>
    <numFmt numFmtId="173" formatCode="_(&quot;£&quot;* #,##0_);_(&quot;£&quot;* \(#,##0\);_(&quot;£&quot;* &quot;-&quot;??_);_(@_)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20"/>
      <color theme="1"/>
      <name val="Aptos Narrow"/>
      <scheme val="minor"/>
    </font>
    <font>
      <sz val="12"/>
      <color theme="1"/>
      <name val="Aptos Narrow"/>
      <scheme val="minor"/>
    </font>
    <font>
      <b/>
      <sz val="22"/>
      <color rgb="FF00B050"/>
      <name val="Aptos Narrow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9EC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3" borderId="0" xfId="0" applyFill="1"/>
    <xf numFmtId="44" fontId="0" fillId="2" borderId="0" xfId="0" applyNumberFormat="1" applyFill="1"/>
    <xf numFmtId="44" fontId="0" fillId="4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44" fontId="2" fillId="4" borderId="0" xfId="0" applyNumberFormat="1" applyFont="1" applyFill="1"/>
    <xf numFmtId="0" fontId="4" fillId="0" borderId="0" xfId="0" applyFont="1" applyAlignment="1">
      <alignment horizontal="center" wrapText="1"/>
    </xf>
    <xf numFmtId="0" fontId="4" fillId="0" borderId="0" xfId="0" applyFont="1"/>
    <xf numFmtId="44" fontId="4" fillId="5" borderId="0" xfId="1" applyFont="1" applyFill="1"/>
    <xf numFmtId="0" fontId="4" fillId="5" borderId="0" xfId="0" applyFont="1" applyFill="1"/>
    <xf numFmtId="9" fontId="4" fillId="5" borderId="0" xfId="2" applyFont="1" applyFill="1"/>
    <xf numFmtId="9" fontId="5" fillId="4" borderId="0" xfId="2" applyFont="1" applyFill="1" applyAlignment="1">
      <alignment horizontal="center" vertical="center"/>
    </xf>
    <xf numFmtId="0" fontId="3" fillId="0" borderId="0" xfId="0" applyFont="1"/>
    <xf numFmtId="171" fontId="0" fillId="0" borderId="0" xfId="0" applyNumberFormat="1"/>
    <xf numFmtId="173" fontId="6" fillId="0" borderId="0" xfId="1" applyNumberFormat="1" applyFont="1" applyAlignment="1">
      <alignment horizontal="left" vertical="center"/>
    </xf>
    <xf numFmtId="0" fontId="2" fillId="0" borderId="0" xfId="0" applyFont="1" applyAlignment="1">
      <alignment horizontal="right" vertical="center" textRotation="90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9EC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B2133-578F-0E4E-AB83-FEAC6E494635}">
  <dimension ref="B2:I15"/>
  <sheetViews>
    <sheetView showGridLines="0" tabSelected="1" zoomScale="211" zoomScaleNormal="211" workbookViewId="0">
      <selection activeCell="B13" sqref="B13"/>
    </sheetView>
  </sheetViews>
  <sheetFormatPr baseColWidth="10" defaultRowHeight="16" x14ac:dyDescent="0.2"/>
  <cols>
    <col min="1" max="1" width="4.1640625" customWidth="1"/>
    <col min="2" max="2" width="23.83203125" customWidth="1"/>
    <col min="3" max="3" width="8.33203125" style="13" customWidth="1"/>
    <col min="4" max="4" width="4.5" customWidth="1"/>
    <col min="5" max="5" width="9.1640625" customWidth="1"/>
    <col min="7" max="8" width="10.5" customWidth="1"/>
    <col min="9" max="9" width="9.6640625" customWidth="1"/>
  </cols>
  <sheetData>
    <row r="2" spans="2:9" ht="27" x14ac:dyDescent="0.35">
      <c r="B2" s="18" t="s">
        <v>13</v>
      </c>
    </row>
    <row r="3" spans="2:9" s="3" customFormat="1" ht="16" customHeight="1" x14ac:dyDescent="0.2">
      <c r="C3" s="12"/>
    </row>
    <row r="4" spans="2:9" x14ac:dyDescent="0.2">
      <c r="B4" s="1" t="s">
        <v>1</v>
      </c>
      <c r="C4" s="14">
        <v>0.28000000000000003</v>
      </c>
      <c r="E4" s="8"/>
      <c r="F4" s="10" t="s">
        <v>8</v>
      </c>
      <c r="G4" s="9" t="s">
        <v>10</v>
      </c>
      <c r="H4" s="9" t="s">
        <v>15</v>
      </c>
      <c r="I4" s="9" t="s">
        <v>11</v>
      </c>
    </row>
    <row r="5" spans="2:9" x14ac:dyDescent="0.2">
      <c r="B5" s="1" t="s">
        <v>2</v>
      </c>
      <c r="C5" s="14">
        <v>0.08</v>
      </c>
      <c r="E5" s="8"/>
      <c r="F5" s="10" t="s">
        <v>9</v>
      </c>
      <c r="G5" s="9" t="s">
        <v>9</v>
      </c>
      <c r="H5" s="9" t="s">
        <v>12</v>
      </c>
      <c r="I5" s="9" t="s">
        <v>12</v>
      </c>
    </row>
    <row r="6" spans="2:9" ht="16" customHeight="1" x14ac:dyDescent="0.2">
      <c r="E6" s="2" t="s">
        <v>5</v>
      </c>
      <c r="F6" s="5">
        <f>C4*C7</f>
        <v>4.2</v>
      </c>
      <c r="G6" s="6">
        <f>F6-((MIN(C7,C9)*(C4-C5))*(1-$C$10))</f>
        <v>3.3000000000000003</v>
      </c>
      <c r="H6" s="6">
        <f>F6-G6</f>
        <v>0.89999999999999991</v>
      </c>
      <c r="I6" s="17">
        <f>1-(G6/F6)</f>
        <v>0.2142857142857143</v>
      </c>
    </row>
    <row r="7" spans="2:9" ht="16" customHeight="1" x14ac:dyDescent="0.2">
      <c r="B7" s="1" t="s">
        <v>3</v>
      </c>
      <c r="C7" s="15">
        <v>15</v>
      </c>
      <c r="E7" s="2" t="s">
        <v>6</v>
      </c>
      <c r="F7" s="5">
        <f>F6*30</f>
        <v>126</v>
      </c>
      <c r="G7" s="6">
        <f>G6*30</f>
        <v>99.000000000000014</v>
      </c>
      <c r="H7" s="6">
        <f t="shared" ref="H7:H8" si="0">F7-G7</f>
        <v>26.999999999999986</v>
      </c>
      <c r="I7" s="17"/>
    </row>
    <row r="8" spans="2:9" ht="16" customHeight="1" x14ac:dyDescent="0.2">
      <c r="E8" s="2" t="s">
        <v>7</v>
      </c>
      <c r="F8" s="5">
        <f>F6*365</f>
        <v>1533</v>
      </c>
      <c r="G8" s="6">
        <f>G6*365</f>
        <v>1204.5</v>
      </c>
      <c r="H8" s="11">
        <f t="shared" si="0"/>
        <v>328.5</v>
      </c>
      <c r="I8" s="17"/>
    </row>
    <row r="9" spans="2:9" x14ac:dyDescent="0.2">
      <c r="B9" s="4" t="s">
        <v>4</v>
      </c>
      <c r="C9" s="15">
        <v>5</v>
      </c>
    </row>
    <row r="10" spans="2:9" x14ac:dyDescent="0.2">
      <c r="B10" s="4" t="s">
        <v>0</v>
      </c>
      <c r="C10" s="16">
        <v>0.1</v>
      </c>
    </row>
    <row r="15" spans="2:9" x14ac:dyDescent="0.2">
      <c r="B15" s="19"/>
    </row>
  </sheetData>
  <mergeCells count="2">
    <mergeCell ref="I6:I8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B4422-1E23-8449-9FAA-9933E9AEB377}">
  <dimension ref="B2:P18"/>
  <sheetViews>
    <sheetView showGridLines="0" zoomScale="211" zoomScaleNormal="211" workbookViewId="0">
      <selection activeCell="C15" sqref="C15"/>
    </sheetView>
  </sheetViews>
  <sheetFormatPr baseColWidth="10" defaultRowHeight="16" x14ac:dyDescent="0.2"/>
  <cols>
    <col min="1" max="1" width="4.1640625" customWidth="1"/>
    <col min="2" max="2" width="23.83203125" customWidth="1"/>
    <col min="3" max="3" width="8.33203125" customWidth="1"/>
    <col min="4" max="4" width="5.33203125" customWidth="1"/>
    <col min="5" max="5" width="3.5" style="7" customWidth="1"/>
    <col min="6" max="16" width="5.6640625" style="7" customWidth="1"/>
  </cols>
  <sheetData>
    <row r="2" spans="2:16" ht="27" x14ac:dyDescent="0.35">
      <c r="B2" s="18" t="s">
        <v>13</v>
      </c>
      <c r="C2" s="13"/>
    </row>
    <row r="3" spans="2:16" x14ac:dyDescent="0.2">
      <c r="B3" s="3"/>
      <c r="C3" s="12"/>
      <c r="F3" s="22" t="s">
        <v>14</v>
      </c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2:16" x14ac:dyDescent="0.2">
      <c r="B4" s="1" t="s">
        <v>1</v>
      </c>
      <c r="C4" s="14">
        <v>0.28000000000000003</v>
      </c>
      <c r="F4" s="23">
        <v>5</v>
      </c>
      <c r="G4" s="23">
        <v>6</v>
      </c>
      <c r="H4" s="23">
        <v>7</v>
      </c>
      <c r="I4" s="23">
        <v>8</v>
      </c>
      <c r="J4" s="23">
        <v>9</v>
      </c>
      <c r="K4" s="23">
        <v>10</v>
      </c>
      <c r="L4" s="23">
        <v>11</v>
      </c>
      <c r="M4" s="23">
        <v>12</v>
      </c>
      <c r="N4" s="23">
        <v>13</v>
      </c>
      <c r="O4" s="23">
        <v>14</v>
      </c>
      <c r="P4" s="23">
        <v>15</v>
      </c>
    </row>
    <row r="5" spans="2:16" x14ac:dyDescent="0.2">
      <c r="B5" s="1" t="s">
        <v>2</v>
      </c>
      <c r="C5" s="14">
        <v>0.08</v>
      </c>
      <c r="D5" s="21" t="s">
        <v>4</v>
      </c>
      <c r="E5" s="9">
        <v>2</v>
      </c>
      <c r="F5" s="20">
        <f>(MIN(F$4,$E5)*($C$4-$C$5)*(1-$C$7))*365</f>
        <v>131.4</v>
      </c>
      <c r="G5" s="20">
        <f t="shared" ref="G5:P18" si="0">(MIN(G$4,$E5)*($C$4-$C$5)*(1-$C$7))*365</f>
        <v>131.4</v>
      </c>
      <c r="H5" s="20">
        <f t="shared" si="0"/>
        <v>131.4</v>
      </c>
      <c r="I5" s="20">
        <f t="shared" si="0"/>
        <v>131.4</v>
      </c>
      <c r="J5" s="20">
        <f t="shared" si="0"/>
        <v>131.4</v>
      </c>
      <c r="K5" s="20">
        <f t="shared" si="0"/>
        <v>131.4</v>
      </c>
      <c r="L5" s="20">
        <f t="shared" si="0"/>
        <v>131.4</v>
      </c>
      <c r="M5" s="20">
        <f t="shared" si="0"/>
        <v>131.4</v>
      </c>
      <c r="N5" s="20">
        <f t="shared" si="0"/>
        <v>131.4</v>
      </c>
      <c r="O5" s="20">
        <f t="shared" si="0"/>
        <v>131.4</v>
      </c>
      <c r="P5" s="20">
        <f t="shared" si="0"/>
        <v>131.4</v>
      </c>
    </row>
    <row r="6" spans="2:16" x14ac:dyDescent="0.2">
      <c r="C6" s="13"/>
      <c r="D6" s="21"/>
      <c r="E6" s="9">
        <v>3</v>
      </c>
      <c r="F6" s="20">
        <f t="shared" ref="F6:F18" si="1">(MIN(F$4,$E6)*($C$4-$C$5)*(1-$C$7))*365</f>
        <v>197.10000000000005</v>
      </c>
      <c r="G6" s="20">
        <f t="shared" si="0"/>
        <v>197.10000000000005</v>
      </c>
      <c r="H6" s="20">
        <f t="shared" si="0"/>
        <v>197.10000000000005</v>
      </c>
      <c r="I6" s="20">
        <f t="shared" si="0"/>
        <v>197.10000000000005</v>
      </c>
      <c r="J6" s="20">
        <f t="shared" si="0"/>
        <v>197.10000000000005</v>
      </c>
      <c r="K6" s="20">
        <f t="shared" si="0"/>
        <v>197.10000000000005</v>
      </c>
      <c r="L6" s="20">
        <f t="shared" si="0"/>
        <v>197.10000000000005</v>
      </c>
      <c r="M6" s="20">
        <f t="shared" si="0"/>
        <v>197.10000000000005</v>
      </c>
      <c r="N6" s="20">
        <f t="shared" si="0"/>
        <v>197.10000000000005</v>
      </c>
      <c r="O6" s="20">
        <f t="shared" si="0"/>
        <v>197.10000000000005</v>
      </c>
      <c r="P6" s="20">
        <f t="shared" si="0"/>
        <v>197.10000000000005</v>
      </c>
    </row>
    <row r="7" spans="2:16" x14ac:dyDescent="0.2">
      <c r="B7" s="4" t="s">
        <v>0</v>
      </c>
      <c r="C7" s="16">
        <v>0.1</v>
      </c>
      <c r="D7" s="21"/>
      <c r="E7" s="9">
        <v>4</v>
      </c>
      <c r="F7" s="20">
        <f t="shared" si="1"/>
        <v>262.8</v>
      </c>
      <c r="G7" s="20">
        <f t="shared" si="0"/>
        <v>262.8</v>
      </c>
      <c r="H7" s="20">
        <f t="shared" si="0"/>
        <v>262.8</v>
      </c>
      <c r="I7" s="20">
        <f t="shared" si="0"/>
        <v>262.8</v>
      </c>
      <c r="J7" s="20">
        <f t="shared" si="0"/>
        <v>262.8</v>
      </c>
      <c r="K7" s="20">
        <f t="shared" si="0"/>
        <v>262.8</v>
      </c>
      <c r="L7" s="20">
        <f t="shared" si="0"/>
        <v>262.8</v>
      </c>
      <c r="M7" s="20">
        <f t="shared" si="0"/>
        <v>262.8</v>
      </c>
      <c r="N7" s="20">
        <f t="shared" si="0"/>
        <v>262.8</v>
      </c>
      <c r="O7" s="20">
        <f t="shared" si="0"/>
        <v>262.8</v>
      </c>
      <c r="P7" s="20">
        <f t="shared" si="0"/>
        <v>262.8</v>
      </c>
    </row>
    <row r="8" spans="2:16" x14ac:dyDescent="0.2">
      <c r="D8" s="21"/>
      <c r="E8" s="9">
        <v>5</v>
      </c>
      <c r="F8" s="20">
        <f t="shared" si="1"/>
        <v>328.5</v>
      </c>
      <c r="G8" s="20">
        <f t="shared" si="0"/>
        <v>328.5</v>
      </c>
      <c r="H8" s="20">
        <f t="shared" si="0"/>
        <v>328.5</v>
      </c>
      <c r="I8" s="20">
        <f t="shared" si="0"/>
        <v>328.5</v>
      </c>
      <c r="J8" s="20">
        <f t="shared" si="0"/>
        <v>328.5</v>
      </c>
      <c r="K8" s="20">
        <f t="shared" si="0"/>
        <v>328.5</v>
      </c>
      <c r="L8" s="20">
        <f t="shared" si="0"/>
        <v>328.5</v>
      </c>
      <c r="M8" s="20">
        <f t="shared" si="0"/>
        <v>328.5</v>
      </c>
      <c r="N8" s="20">
        <f t="shared" si="0"/>
        <v>328.5</v>
      </c>
      <c r="O8" s="20">
        <f t="shared" si="0"/>
        <v>328.5</v>
      </c>
      <c r="P8" s="20">
        <f t="shared" si="0"/>
        <v>328.5</v>
      </c>
    </row>
    <row r="9" spans="2:16" x14ac:dyDescent="0.2">
      <c r="D9" s="21"/>
      <c r="E9" s="9">
        <v>6</v>
      </c>
      <c r="F9" s="20">
        <f t="shared" si="1"/>
        <v>328.5</v>
      </c>
      <c r="G9" s="20">
        <f t="shared" si="0"/>
        <v>394.2000000000001</v>
      </c>
      <c r="H9" s="20">
        <f t="shared" si="0"/>
        <v>394.2000000000001</v>
      </c>
      <c r="I9" s="20">
        <f t="shared" si="0"/>
        <v>394.2000000000001</v>
      </c>
      <c r="J9" s="20">
        <f t="shared" si="0"/>
        <v>394.2000000000001</v>
      </c>
      <c r="K9" s="20">
        <f t="shared" si="0"/>
        <v>394.2000000000001</v>
      </c>
      <c r="L9" s="20">
        <f t="shared" si="0"/>
        <v>394.2000000000001</v>
      </c>
      <c r="M9" s="20">
        <f t="shared" si="0"/>
        <v>394.2000000000001</v>
      </c>
      <c r="N9" s="20">
        <f t="shared" si="0"/>
        <v>394.2000000000001</v>
      </c>
      <c r="O9" s="20">
        <f t="shared" si="0"/>
        <v>394.2000000000001</v>
      </c>
      <c r="P9" s="20">
        <f t="shared" si="0"/>
        <v>394.2000000000001</v>
      </c>
    </row>
    <row r="10" spans="2:16" x14ac:dyDescent="0.2">
      <c r="D10" s="21"/>
      <c r="E10" s="9">
        <v>7</v>
      </c>
      <c r="F10" s="20">
        <f t="shared" si="1"/>
        <v>328.5</v>
      </c>
      <c r="G10" s="20">
        <f t="shared" si="0"/>
        <v>394.2000000000001</v>
      </c>
      <c r="H10" s="20">
        <f t="shared" si="0"/>
        <v>459.90000000000009</v>
      </c>
      <c r="I10" s="20">
        <f t="shared" si="0"/>
        <v>459.90000000000009</v>
      </c>
      <c r="J10" s="20">
        <f t="shared" si="0"/>
        <v>459.90000000000009</v>
      </c>
      <c r="K10" s="20">
        <f t="shared" si="0"/>
        <v>459.90000000000009</v>
      </c>
      <c r="L10" s="20">
        <f t="shared" si="0"/>
        <v>459.90000000000009</v>
      </c>
      <c r="M10" s="20">
        <f t="shared" si="0"/>
        <v>459.90000000000009</v>
      </c>
      <c r="N10" s="20">
        <f t="shared" si="0"/>
        <v>459.90000000000009</v>
      </c>
      <c r="O10" s="20">
        <f t="shared" si="0"/>
        <v>459.90000000000009</v>
      </c>
      <c r="P10" s="20">
        <f t="shared" si="0"/>
        <v>459.90000000000009</v>
      </c>
    </row>
    <row r="11" spans="2:16" x14ac:dyDescent="0.2">
      <c r="C11" s="13"/>
      <c r="D11" s="21"/>
      <c r="E11" s="9">
        <v>8</v>
      </c>
      <c r="F11" s="20">
        <f t="shared" si="1"/>
        <v>328.5</v>
      </c>
      <c r="G11" s="20">
        <f t="shared" si="0"/>
        <v>394.2000000000001</v>
      </c>
      <c r="H11" s="20">
        <f t="shared" si="0"/>
        <v>459.90000000000009</v>
      </c>
      <c r="I11" s="20">
        <f t="shared" si="0"/>
        <v>525.6</v>
      </c>
      <c r="J11" s="20">
        <f t="shared" si="0"/>
        <v>525.6</v>
      </c>
      <c r="K11" s="20">
        <f t="shared" si="0"/>
        <v>525.6</v>
      </c>
      <c r="L11" s="20">
        <f t="shared" si="0"/>
        <v>525.6</v>
      </c>
      <c r="M11" s="20">
        <f t="shared" si="0"/>
        <v>525.6</v>
      </c>
      <c r="N11" s="20">
        <f t="shared" si="0"/>
        <v>525.6</v>
      </c>
      <c r="O11" s="20">
        <f t="shared" si="0"/>
        <v>525.6</v>
      </c>
      <c r="P11" s="20">
        <f t="shared" si="0"/>
        <v>525.6</v>
      </c>
    </row>
    <row r="12" spans="2:16" x14ac:dyDescent="0.2">
      <c r="D12" s="21"/>
      <c r="E12" s="9">
        <v>9</v>
      </c>
      <c r="F12" s="20">
        <f t="shared" si="1"/>
        <v>328.5</v>
      </c>
      <c r="G12" s="20">
        <f t="shared" si="0"/>
        <v>394.2000000000001</v>
      </c>
      <c r="H12" s="20">
        <f t="shared" si="0"/>
        <v>459.90000000000009</v>
      </c>
      <c r="I12" s="20">
        <f t="shared" si="0"/>
        <v>525.6</v>
      </c>
      <c r="J12" s="20">
        <f t="shared" si="0"/>
        <v>591.30000000000007</v>
      </c>
      <c r="K12" s="20">
        <f t="shared" si="0"/>
        <v>591.30000000000007</v>
      </c>
      <c r="L12" s="20">
        <f t="shared" si="0"/>
        <v>591.30000000000007</v>
      </c>
      <c r="M12" s="20">
        <f t="shared" si="0"/>
        <v>591.30000000000007</v>
      </c>
      <c r="N12" s="20">
        <f t="shared" si="0"/>
        <v>591.30000000000007</v>
      </c>
      <c r="O12" s="20">
        <f t="shared" si="0"/>
        <v>591.30000000000007</v>
      </c>
      <c r="P12" s="20">
        <f t="shared" si="0"/>
        <v>591.30000000000007</v>
      </c>
    </row>
    <row r="13" spans="2:16" x14ac:dyDescent="0.2">
      <c r="D13" s="21"/>
      <c r="E13" s="9">
        <v>10</v>
      </c>
      <c r="F13" s="20">
        <f t="shared" si="1"/>
        <v>328.5</v>
      </c>
      <c r="G13" s="20">
        <f t="shared" si="0"/>
        <v>394.2000000000001</v>
      </c>
      <c r="H13" s="20">
        <f t="shared" si="0"/>
        <v>459.90000000000009</v>
      </c>
      <c r="I13" s="20">
        <f t="shared" si="0"/>
        <v>525.6</v>
      </c>
      <c r="J13" s="20">
        <f t="shared" si="0"/>
        <v>591.30000000000007</v>
      </c>
      <c r="K13" s="20">
        <f t="shared" si="0"/>
        <v>657</v>
      </c>
      <c r="L13" s="20">
        <f t="shared" si="0"/>
        <v>657</v>
      </c>
      <c r="M13" s="20">
        <f t="shared" si="0"/>
        <v>657</v>
      </c>
      <c r="N13" s="20">
        <f t="shared" si="0"/>
        <v>657</v>
      </c>
      <c r="O13" s="20">
        <f t="shared" si="0"/>
        <v>657</v>
      </c>
      <c r="P13" s="20">
        <f t="shared" si="0"/>
        <v>657</v>
      </c>
    </row>
    <row r="14" spans="2:16" x14ac:dyDescent="0.2">
      <c r="D14" s="21"/>
      <c r="E14" s="9">
        <v>11</v>
      </c>
      <c r="F14" s="20">
        <f t="shared" si="1"/>
        <v>328.5</v>
      </c>
      <c r="G14" s="20">
        <f t="shared" si="0"/>
        <v>394.2000000000001</v>
      </c>
      <c r="H14" s="20">
        <f t="shared" si="0"/>
        <v>459.90000000000009</v>
      </c>
      <c r="I14" s="20">
        <f t="shared" si="0"/>
        <v>525.6</v>
      </c>
      <c r="J14" s="20">
        <f t="shared" si="0"/>
        <v>591.30000000000007</v>
      </c>
      <c r="K14" s="20">
        <f t="shared" si="0"/>
        <v>657</v>
      </c>
      <c r="L14" s="20">
        <f t="shared" si="0"/>
        <v>722.7</v>
      </c>
      <c r="M14" s="20">
        <f t="shared" si="0"/>
        <v>722.7</v>
      </c>
      <c r="N14" s="20">
        <f t="shared" si="0"/>
        <v>722.7</v>
      </c>
      <c r="O14" s="20">
        <f t="shared" si="0"/>
        <v>722.7</v>
      </c>
      <c r="P14" s="20">
        <f t="shared" si="0"/>
        <v>722.7</v>
      </c>
    </row>
    <row r="15" spans="2:16" x14ac:dyDescent="0.2">
      <c r="D15" s="21"/>
      <c r="E15" s="9">
        <v>12</v>
      </c>
      <c r="F15" s="20">
        <f t="shared" si="1"/>
        <v>328.5</v>
      </c>
      <c r="G15" s="20">
        <f t="shared" si="0"/>
        <v>394.2000000000001</v>
      </c>
      <c r="H15" s="20">
        <f t="shared" si="0"/>
        <v>459.90000000000009</v>
      </c>
      <c r="I15" s="20">
        <f t="shared" si="0"/>
        <v>525.6</v>
      </c>
      <c r="J15" s="20">
        <f t="shared" si="0"/>
        <v>591.30000000000007</v>
      </c>
      <c r="K15" s="20">
        <f t="shared" si="0"/>
        <v>657</v>
      </c>
      <c r="L15" s="20">
        <f t="shared" si="0"/>
        <v>722.7</v>
      </c>
      <c r="M15" s="20">
        <f t="shared" si="0"/>
        <v>788.4000000000002</v>
      </c>
      <c r="N15" s="20">
        <f t="shared" si="0"/>
        <v>788.4000000000002</v>
      </c>
      <c r="O15" s="20">
        <f t="shared" si="0"/>
        <v>788.4000000000002</v>
      </c>
      <c r="P15" s="20">
        <f t="shared" si="0"/>
        <v>788.4000000000002</v>
      </c>
    </row>
    <row r="16" spans="2:16" x14ac:dyDescent="0.2">
      <c r="D16" s="21"/>
      <c r="E16" s="9">
        <v>13</v>
      </c>
      <c r="F16" s="20">
        <f t="shared" si="1"/>
        <v>328.5</v>
      </c>
      <c r="G16" s="20">
        <f t="shared" si="0"/>
        <v>394.2000000000001</v>
      </c>
      <c r="H16" s="20">
        <f t="shared" si="0"/>
        <v>459.90000000000009</v>
      </c>
      <c r="I16" s="20">
        <f t="shared" si="0"/>
        <v>525.6</v>
      </c>
      <c r="J16" s="20">
        <f t="shared" si="0"/>
        <v>591.30000000000007</v>
      </c>
      <c r="K16" s="20">
        <f t="shared" si="0"/>
        <v>657</v>
      </c>
      <c r="L16" s="20">
        <f t="shared" si="0"/>
        <v>722.7</v>
      </c>
      <c r="M16" s="20">
        <f t="shared" si="0"/>
        <v>788.4000000000002</v>
      </c>
      <c r="N16" s="20">
        <f t="shared" si="0"/>
        <v>854.10000000000014</v>
      </c>
      <c r="O16" s="20">
        <f t="shared" si="0"/>
        <v>854.10000000000014</v>
      </c>
      <c r="P16" s="20">
        <f t="shared" si="0"/>
        <v>854.10000000000014</v>
      </c>
    </row>
    <row r="17" spans="4:16" x14ac:dyDescent="0.2">
      <c r="D17" s="21"/>
      <c r="E17" s="9">
        <v>14</v>
      </c>
      <c r="F17" s="20">
        <f t="shared" si="1"/>
        <v>328.5</v>
      </c>
      <c r="G17" s="20">
        <f t="shared" si="0"/>
        <v>394.2000000000001</v>
      </c>
      <c r="H17" s="20">
        <f t="shared" si="0"/>
        <v>459.90000000000009</v>
      </c>
      <c r="I17" s="20">
        <f t="shared" si="0"/>
        <v>525.6</v>
      </c>
      <c r="J17" s="20">
        <f t="shared" si="0"/>
        <v>591.30000000000007</v>
      </c>
      <c r="K17" s="20">
        <f t="shared" si="0"/>
        <v>657</v>
      </c>
      <c r="L17" s="20">
        <f t="shared" si="0"/>
        <v>722.7</v>
      </c>
      <c r="M17" s="20">
        <f t="shared" si="0"/>
        <v>788.4000000000002</v>
      </c>
      <c r="N17" s="20">
        <f t="shared" si="0"/>
        <v>854.10000000000014</v>
      </c>
      <c r="O17" s="20">
        <f t="shared" si="0"/>
        <v>919.80000000000018</v>
      </c>
      <c r="P17" s="20">
        <f t="shared" si="0"/>
        <v>919.80000000000018</v>
      </c>
    </row>
    <row r="18" spans="4:16" x14ac:dyDescent="0.2">
      <c r="D18" s="21"/>
      <c r="E18" s="9">
        <v>15</v>
      </c>
      <c r="F18" s="20">
        <f t="shared" si="1"/>
        <v>328.5</v>
      </c>
      <c r="G18" s="20">
        <f t="shared" si="0"/>
        <v>394.2000000000001</v>
      </c>
      <c r="H18" s="20">
        <f t="shared" si="0"/>
        <v>459.90000000000009</v>
      </c>
      <c r="I18" s="20">
        <f t="shared" si="0"/>
        <v>525.6</v>
      </c>
      <c r="J18" s="20">
        <f t="shared" si="0"/>
        <v>591.30000000000007</v>
      </c>
      <c r="K18" s="20">
        <f t="shared" si="0"/>
        <v>657</v>
      </c>
      <c r="L18" s="20">
        <f t="shared" si="0"/>
        <v>722.7</v>
      </c>
      <c r="M18" s="20">
        <f t="shared" si="0"/>
        <v>788.4000000000002</v>
      </c>
      <c r="N18" s="20">
        <f t="shared" si="0"/>
        <v>854.10000000000014</v>
      </c>
      <c r="O18" s="20">
        <f t="shared" si="0"/>
        <v>919.80000000000018</v>
      </c>
      <c r="P18" s="20">
        <f t="shared" si="0"/>
        <v>985.50000000000011</v>
      </c>
    </row>
  </sheetData>
  <mergeCells count="2">
    <mergeCell ref="D5:D18"/>
    <mergeCell ref="F3:P3"/>
  </mergeCells>
  <conditionalFormatting sqref="F5:P18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Scenario</vt:lpstr>
      <vt:lpstr>Multiple Scenarios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Waite</dc:creator>
  <cp:lastModifiedBy>Gary Waite</cp:lastModifiedBy>
  <dcterms:created xsi:type="dcterms:W3CDTF">2026-08-30T13:36:17Z</dcterms:created>
  <dcterms:modified xsi:type="dcterms:W3CDTF">2026-09-05T23:23:17Z</dcterms:modified>
</cp:coreProperties>
</file>